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gione Lazio\INNOVAZIONE E WELFARE\Comunità solidali\PR@MIIS\8SETTEMBRE\PROMIIS_allegati_rev08sett\"/>
    </mc:Choice>
  </mc:AlternateContent>
  <xr:revisionPtr revIDLastSave="0" documentId="13_ncr:1_{F0C02995-EB14-4350-8064-13E5250DBFAF}" xr6:coauthVersionLast="47" xr6:coauthVersionMax="47" xr10:uidLastSave="{00000000-0000-0000-0000-000000000000}"/>
  <bookViews>
    <workbookView xWindow="-120" yWindow="-120" windowWidth="29040" windowHeight="15720" xr2:uid="{C6FE3EB2-B173-44C3-9A0E-5532283763D7}"/>
  </bookViews>
  <sheets>
    <sheet name="Sintesi" sheetId="3" r:id="rId1"/>
    <sheet name="Analitico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" l="1"/>
  <c r="G35" i="4"/>
  <c r="G34" i="4"/>
  <c r="G28" i="4"/>
  <c r="G24" i="4"/>
  <c r="G16" i="4" l="1"/>
  <c r="F13" i="3" s="1"/>
  <c r="F20" i="3"/>
  <c r="G49" i="4"/>
  <c r="F21" i="3" s="1"/>
  <c r="G43" i="4"/>
  <c r="F16" i="3" s="1"/>
  <c r="G19" i="4"/>
  <c r="F14" i="3" s="1"/>
  <c r="F15" i="3" l="1"/>
  <c r="G44" i="4" l="1"/>
  <c r="F17" i="3" l="1"/>
  <c r="G45" i="4"/>
  <c r="H45" i="4" s="1"/>
  <c r="G46" i="4" l="1"/>
  <c r="H46" i="4" s="1"/>
  <c r="F18" i="3" l="1"/>
  <c r="G47" i="4"/>
  <c r="I46" i="4"/>
  <c r="G18" i="3"/>
  <c r="G50" i="4" l="1"/>
  <c r="I50" i="4" s="1"/>
  <c r="H25" i="4"/>
  <c r="H35" i="4"/>
  <c r="G15" i="3" s="1"/>
  <c r="H48" i="4"/>
  <c r="G20" i="3" s="1"/>
  <c r="F19" i="3"/>
  <c r="H19" i="4"/>
  <c r="I25" i="4"/>
  <c r="H43" i="4"/>
  <c r="G16" i="3" l="1"/>
  <c r="I43" i="4"/>
  <c r="I19" i="4"/>
  <c r="G14" i="3"/>
  <c r="F22" i="3"/>
  <c r="H50" i="4"/>
  <c r="I16" i="4"/>
  <c r="G13" i="3"/>
</calcChain>
</file>

<file path=xl/sharedStrings.xml><?xml version="1.0" encoding="utf-8"?>
<sst xmlns="http://schemas.openxmlformats.org/spreadsheetml/2006/main" count="88" uniqueCount="70">
  <si>
    <t>% su totale</t>
  </si>
  <si>
    <t>B</t>
  </si>
  <si>
    <t>C</t>
  </si>
  <si>
    <t>D</t>
  </si>
  <si>
    <t>Funzionamento e gestione del progetto</t>
  </si>
  <si>
    <t>E</t>
  </si>
  <si>
    <t>% di cofinanziamento a carico Ente/i</t>
  </si>
  <si>
    <t>Soggetto Proponente (Singolo o Capofila ATS):</t>
  </si>
  <si>
    <t>In eventuale partenariato con:</t>
  </si>
  <si>
    <t>Titolo progetto:</t>
  </si>
  <si>
    <t>Macrovoce di spesa</t>
  </si>
  <si>
    <t xml:space="preserve">A </t>
  </si>
  <si>
    <t>Progettazione (max 3% del totale del progetto)</t>
  </si>
  <si>
    <t>Promozione, informazione, sensibilizzazione (max 10% del totale progetto)</t>
  </si>
  <si>
    <t>Spese generali di funzionamento e gestione del progetto (7% del totale progetto)</t>
  </si>
  <si>
    <t>Totale SPESE DIRETTE (A+B+C+D)</t>
  </si>
  <si>
    <t>Totale PROGETTO (A+B+C+D+E)</t>
  </si>
  <si>
    <t>Importo</t>
  </si>
  <si>
    <t>Descrizione voce di spesa</t>
  </si>
  <si>
    <t>Micro-voce di spesa</t>
  </si>
  <si>
    <t>a.1</t>
  </si>
  <si>
    <t>Totale Macrovoce A</t>
  </si>
  <si>
    <t>b.1</t>
  </si>
  <si>
    <t>Totale Macrovoce B</t>
  </si>
  <si>
    <t>c.1</t>
  </si>
  <si>
    <t>c.2</t>
  </si>
  <si>
    <t>c.3</t>
  </si>
  <si>
    <t>Rimborso spese volontari</t>
  </si>
  <si>
    <t>Rimborso spese destinatari</t>
  </si>
  <si>
    <t>Assicurazione volontari</t>
  </si>
  <si>
    <t>Altri costi diretti</t>
  </si>
  <si>
    <t>Costi del personale interno ed esterno per le attività di gestione e amministrazione (max 10% del totale del progetto)</t>
  </si>
  <si>
    <t>Risorse Umane interne</t>
  </si>
  <si>
    <t>Risorse Umane esterne (professionisti o consulenti) necessari per la gestione il funzionamento del progetto</t>
  </si>
  <si>
    <t>Risorse Umane interne (Segreteria, Responsabile di progetto/coordinamento, monitoraggio, rendicontazione)</t>
  </si>
  <si>
    <t>Totale Macrovoce C</t>
  </si>
  <si>
    <t>Costi del personale interno ed esterno per la realizzazione del progetto</t>
  </si>
  <si>
    <t>Risorse Umane esterne (es. collaboratori, professionisti, esperti in Intelligenza Artificiale, esperti e operatori sociali, Esperti/Operatori di supporto e mentoring per i destinatari, Esperti in comunicazione digitale, ecc.</t>
  </si>
  <si>
    <t>Costi per la costituzione ATS, fideiussione, ecc.</t>
  </si>
  <si>
    <t>d.1</t>
  </si>
  <si>
    <t>Totale Macrovoce D</t>
  </si>
  <si>
    <t>Totale Macrovoce E</t>
  </si>
  <si>
    <t>Acquisto di software/strumenti tecnologici/applicazioni didattiche interattive</t>
  </si>
  <si>
    <t>Realizzazione di piattaforme digitali/sistemi di monitoraggio da remoto</t>
  </si>
  <si>
    <t>Test e prototipazione tecnologica,</t>
  </si>
  <si>
    <t>Acquisto di attrezzature e dispositivi</t>
  </si>
  <si>
    <t>d.2</t>
  </si>
  <si>
    <t>d.3</t>
  </si>
  <si>
    <t>d.4</t>
  </si>
  <si>
    <t>d.5</t>
  </si>
  <si>
    <t>d.6</t>
  </si>
  <si>
    <t>Spese generali di funzionamento e gestione del progetto (7% dei costi diretti di progetto)</t>
  </si>
  <si>
    <t>Costi per eventi di sensibilizzazione e informazione; materiale promozionale e informativo.</t>
  </si>
  <si>
    <t>Sviluppo personalizzato di applicazioni e Iintelligenza Artificiale</t>
  </si>
  <si>
    <t>Acquisto Soluzioni e Servizi tecnologici (max 30% del totale del progetto)</t>
  </si>
  <si>
    <t>Acquisto di soluzioni e servizi tecnologici (max 30% del totale del progetto)</t>
  </si>
  <si>
    <t>a.2</t>
  </si>
  <si>
    <t>Servizio di consulenza per progettazione (in caso di affidamento a operatori economici)</t>
  </si>
  <si>
    <t>Sviluppo soluzioni tecnologiche</t>
  </si>
  <si>
    <t>Cofinanziamento a carico Ente/i</t>
  </si>
  <si>
    <t>CONTRIBUTO PUBBLICO richiesto alla Regione Lazio 
(differenza tra il totale del progetto e il cofinanziamento apportato)</t>
  </si>
  <si>
    <t>COFINANZIAMENTO 
dell'Ente proponente</t>
  </si>
  <si>
    <t>Risorse Umane interne/esterne</t>
  </si>
  <si>
    <t>A</t>
  </si>
  <si>
    <t xml:space="preserve"> “Avviso Pr@m-II-S - Promuovere inclusione e intelligenze solidali”</t>
  </si>
  <si>
    <t xml:space="preserve">Modello E_Piano finanziario -  “Avviso Pr@m-II-S - Promuovere inclusione e intelligenze solidali”
 </t>
  </si>
  <si>
    <t>Totale c.1</t>
  </si>
  <si>
    <t>Totale c.2</t>
  </si>
  <si>
    <t>Totale c.3</t>
  </si>
  <si>
    <t>Il Legale Rappresentante dell’Ente capofila
(firmato digitalmente)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</si>
</sst>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L. &quot;#,##0.00&quot; &quot;;&quot;-L. &quot;#,##0.00&quot; &quot;;&quot; L. -&quot;00&quot; &quot;;&quot; &quot;@&quot; &quot;"/>
    <numFmt numFmtId="165" formatCode="_-* #,##0.00\ [$€-410]_-;\-* #,##0.00\ [$€-410]_-;_-* &quot;-&quot;??\ [$€-410]_-;_-@_-"/>
  </numFmts>
  <fonts count="21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sz val="10"/>
      <color theme="1"/>
      <name val="Verdana"/>
      <family val="2"/>
    </font>
    <font>
      <sz val="10"/>
      <color rgb="FF000000"/>
      <name val="Verdana"/>
      <family val="2"/>
    </font>
    <font>
      <b/>
      <i/>
      <sz val="10"/>
      <color theme="1"/>
      <name val="Verdana"/>
      <family val="2"/>
    </font>
    <font>
      <b/>
      <sz val="10"/>
      <color theme="1"/>
      <name val="Verdana"/>
      <family val="2"/>
    </font>
    <font>
      <b/>
      <i/>
      <sz val="10"/>
      <color theme="0"/>
      <name val="Verdana"/>
      <family val="2"/>
    </font>
    <font>
      <b/>
      <i/>
      <sz val="10"/>
      <name val="Verdana"/>
      <family val="2"/>
    </font>
    <font>
      <b/>
      <sz val="10"/>
      <color rgb="FF000000"/>
      <name val="Verdana"/>
      <family val="2"/>
    </font>
    <font>
      <b/>
      <sz val="12"/>
      <color rgb="FFFF0000"/>
      <name val="Verdana"/>
      <family val="2"/>
    </font>
    <font>
      <b/>
      <sz val="10"/>
      <name val="Verdana"/>
      <family val="2"/>
    </font>
    <font>
      <b/>
      <sz val="10"/>
      <color theme="0"/>
      <name val="Verdana"/>
      <family val="2"/>
    </font>
    <font>
      <b/>
      <sz val="11"/>
      <color theme="0"/>
      <name val="Verdana"/>
      <family val="2"/>
    </font>
    <font>
      <b/>
      <i/>
      <sz val="11"/>
      <color theme="0"/>
      <name val="Verdana"/>
      <family val="2"/>
    </font>
    <font>
      <b/>
      <sz val="11"/>
      <color rgb="FFFF0000"/>
      <name val="Verdana"/>
      <family val="2"/>
    </font>
    <font>
      <b/>
      <i/>
      <sz val="10"/>
      <color rgb="FF000000"/>
      <name val="Verdana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  <font>
      <b/>
      <i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/>
    <xf numFmtId="0" fontId="4" fillId="0" borderId="1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8" fillId="5" borderId="4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165" fontId="5" fillId="0" borderId="4" xfId="6" applyNumberFormat="1" applyFont="1" applyBorder="1"/>
    <xf numFmtId="10" fontId="5" fillId="0" borderId="4" xfId="0" applyNumberFormat="1" applyFont="1" applyBorder="1"/>
    <xf numFmtId="0" fontId="9" fillId="4" borderId="4" xfId="0" applyFont="1" applyFill="1" applyBorder="1" applyAlignment="1">
      <alignment horizontal="center" vertical="center"/>
    </xf>
    <xf numFmtId="165" fontId="5" fillId="4" borderId="4" xfId="6" applyNumberFormat="1" applyFont="1" applyFill="1" applyBorder="1"/>
    <xf numFmtId="10" fontId="5" fillId="0" borderId="4" xfId="5" applyNumberFormat="1" applyFont="1" applyBorder="1"/>
    <xf numFmtId="165" fontId="10" fillId="6" borderId="4" xfId="6" applyNumberFormat="1" applyFont="1" applyFill="1" applyBorder="1"/>
    <xf numFmtId="10" fontId="10" fillId="6" borderId="4" xfId="5" applyNumberFormat="1" applyFont="1" applyFill="1" applyBorder="1"/>
    <xf numFmtId="0" fontId="11" fillId="0" borderId="0" xfId="0" applyFont="1" applyAlignment="1">
      <alignment vertical="center"/>
    </xf>
    <xf numFmtId="0" fontId="9" fillId="7" borderId="4" xfId="0" applyFont="1" applyFill="1" applyBorder="1" applyAlignment="1">
      <alignment horizontal="center" vertical="center"/>
    </xf>
    <xf numFmtId="10" fontId="10" fillId="7" borderId="4" xfId="5" applyNumberFormat="1" applyFont="1" applyFill="1" applyBorder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165" fontId="12" fillId="6" borderId="4" xfId="6" applyNumberFormat="1" applyFont="1" applyFill="1" applyBorder="1"/>
    <xf numFmtId="165" fontId="5" fillId="4" borderId="4" xfId="6" applyNumberFormat="1" applyFont="1" applyFill="1" applyBorder="1" applyAlignment="1">
      <alignment vertical="center"/>
    </xf>
    <xf numFmtId="165" fontId="13" fillId="5" borderId="4" xfId="6" applyNumberFormat="1" applyFont="1" applyFill="1" applyBorder="1"/>
    <xf numFmtId="10" fontId="13" fillId="5" borderId="4" xfId="0" applyNumberFormat="1" applyFont="1" applyFill="1" applyBorder="1"/>
    <xf numFmtId="165" fontId="13" fillId="9" borderId="7" xfId="6" applyNumberFormat="1" applyFont="1" applyFill="1" applyBorder="1"/>
    <xf numFmtId="0" fontId="13" fillId="9" borderId="7" xfId="0" applyFont="1" applyFill="1" applyBorder="1"/>
    <xf numFmtId="0" fontId="8" fillId="5" borderId="4" xfId="0" applyFont="1" applyFill="1" applyBorder="1" applyAlignment="1">
      <alignment horizontal="center" vertical="center"/>
    </xf>
    <xf numFmtId="0" fontId="13" fillId="5" borderId="4" xfId="0" applyFont="1" applyFill="1" applyBorder="1"/>
    <xf numFmtId="0" fontId="16" fillId="0" borderId="0" xfId="0" applyFont="1" applyAlignment="1">
      <alignment vertical="center"/>
    </xf>
    <xf numFmtId="165" fontId="13" fillId="8" borderId="4" xfId="6" applyNumberFormat="1" applyFont="1" applyFill="1" applyBorder="1" applyAlignment="1">
      <alignment vertical="center"/>
    </xf>
    <xf numFmtId="10" fontId="13" fillId="8" borderId="4" xfId="5" applyNumberFormat="1" applyFont="1" applyFill="1" applyBorder="1" applyAlignment="1">
      <alignment vertical="center"/>
    </xf>
    <xf numFmtId="165" fontId="13" fillId="5" borderId="4" xfId="6" applyNumberFormat="1" applyFont="1" applyFill="1" applyBorder="1" applyAlignment="1">
      <alignment vertical="center"/>
    </xf>
    <xf numFmtId="165" fontId="13" fillId="5" borderId="4" xfId="0" applyNumberFormat="1" applyFont="1" applyFill="1" applyBorder="1" applyAlignment="1">
      <alignment vertical="center"/>
    </xf>
    <xf numFmtId="165" fontId="13" fillId="10" borderId="4" xfId="6" applyNumberFormat="1" applyFont="1" applyFill="1" applyBorder="1" applyAlignment="1">
      <alignment vertical="center"/>
    </xf>
    <xf numFmtId="0" fontId="13" fillId="10" borderId="4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9" fillId="0" borderId="4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right" wrapText="1"/>
    </xf>
    <xf numFmtId="0" fontId="9" fillId="7" borderId="1" xfId="0" applyFont="1" applyFill="1" applyBorder="1" applyAlignment="1">
      <alignment horizontal="center" vertical="center"/>
    </xf>
    <xf numFmtId="165" fontId="19" fillId="0" borderId="4" xfId="6" applyNumberFormat="1" applyFont="1" applyBorder="1" applyAlignment="1">
      <alignment vertical="center"/>
    </xf>
    <xf numFmtId="10" fontId="19" fillId="0" borderId="4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3" borderId="4" xfId="0" applyFont="1" applyFill="1" applyBorder="1" applyAlignment="1">
      <alignment horizontal="center" vertical="center"/>
    </xf>
    <xf numFmtId="165" fontId="19" fillId="4" borderId="4" xfId="6" applyNumberFormat="1" applyFont="1" applyFill="1" applyBorder="1" applyAlignment="1">
      <alignment vertical="center"/>
    </xf>
    <xf numFmtId="0" fontId="19" fillId="0" borderId="4" xfId="0" applyFont="1" applyBorder="1" applyAlignment="1">
      <alignment vertical="center"/>
    </xf>
    <xf numFmtId="165" fontId="5" fillId="0" borderId="4" xfId="6" applyNumberFormat="1" applyFont="1" applyFill="1" applyBorder="1"/>
    <xf numFmtId="0" fontId="14" fillId="5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14" fillId="1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1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8" fillId="5" borderId="6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15" fillId="9" borderId="6" xfId="0" applyFont="1" applyFill="1" applyBorder="1" applyAlignment="1">
      <alignment horizontal="center" vertical="center"/>
    </xf>
    <xf numFmtId="0" fontId="15" fillId="9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/>
    </xf>
    <xf numFmtId="0" fontId="9" fillId="4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14" fillId="8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0" xfId="0" applyFont="1" applyAlignment="1">
      <alignment wrapText="1"/>
    </xf>
    <xf numFmtId="0" fontId="5" fillId="0" borderId="9" xfId="0" applyFont="1" applyBorder="1"/>
  </cellXfs>
  <cellStyles count="7">
    <cellStyle name="cf1" xfId="1" xr:uid="{92EC950D-AEF2-43ED-A317-84AF2E7AE717}"/>
    <cellStyle name="cf2" xfId="2" xr:uid="{3DFC929F-3EF6-4CFB-83D2-D5B726D1CAF4}"/>
    <cellStyle name="cf3" xfId="3" xr:uid="{DBCDF6E5-3535-4096-A075-3F9CCCDAD3AE}"/>
    <cellStyle name="cf4" xfId="4" xr:uid="{84E67045-DF39-483A-B912-A13F840CE143}"/>
    <cellStyle name="Normale" xfId="0" builtinId="0"/>
    <cellStyle name="Percentuale" xfId="5" builtinId="5"/>
    <cellStyle name="Valuta" xfId="6" builtinId="4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83820</xdr:rowOff>
    </xdr:from>
    <xdr:to>
      <xdr:col>0</xdr:col>
      <xdr:colOff>1837690</xdr:colOff>
      <xdr:row>3</xdr:row>
      <xdr:rowOff>134436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A336274-CA69-47D3-A7D6-798349209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83820"/>
          <a:ext cx="1790700" cy="5518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33960</xdr:colOff>
      <xdr:row>0</xdr:row>
      <xdr:rowOff>100377</xdr:rowOff>
    </xdr:from>
    <xdr:to>
      <xdr:col>3</xdr:col>
      <xdr:colOff>265529</xdr:colOff>
      <xdr:row>5</xdr:row>
      <xdr:rowOff>17205</xdr:rowOff>
    </xdr:to>
    <xdr:pic>
      <xdr:nvPicPr>
        <xdr:cNvPr id="3" name="Picture 2" descr="Logo&#10;&#10;Description automatically generated">
          <a:extLst>
            <a:ext uri="{FF2B5EF4-FFF2-40B4-BE49-F238E27FC236}">
              <a16:creationId xmlns:a16="http://schemas.microsoft.com/office/drawing/2014/main" id="{773BF8B7-7D19-4E1E-86CA-71445D7AB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8127" y="100377"/>
          <a:ext cx="819532" cy="739976"/>
        </a:xfrm>
        <a:prstGeom prst="rect">
          <a:avLst/>
        </a:prstGeom>
      </xdr:spPr>
    </xdr:pic>
    <xdr:clientData/>
  </xdr:twoCellAnchor>
  <xdr:twoCellAnchor editAs="oneCell">
    <xdr:from>
      <xdr:col>1</xdr:col>
      <xdr:colOff>258704</xdr:colOff>
      <xdr:row>0</xdr:row>
      <xdr:rowOff>70555</xdr:rowOff>
    </xdr:from>
    <xdr:to>
      <xdr:col>1</xdr:col>
      <xdr:colOff>877829</xdr:colOff>
      <xdr:row>4</xdr:row>
      <xdr:rowOff>33066</xdr:rowOff>
    </xdr:to>
    <xdr:pic>
      <xdr:nvPicPr>
        <xdr:cNvPr id="4" name="Immagine 3" descr="Immagine che contiene Elementi grafici, Carattere, clipart, grafica&#10;&#10;Il contenuto generato dall'IA potrebbe non essere corretto.">
          <a:extLst>
            <a:ext uri="{FF2B5EF4-FFF2-40B4-BE49-F238E27FC236}">
              <a16:creationId xmlns:a16="http://schemas.microsoft.com/office/drawing/2014/main" id="{2E892D7B-41FE-C3E6-D06D-5139612DB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8241" y="70555"/>
          <a:ext cx="619125" cy="621030"/>
        </a:xfrm>
        <a:prstGeom prst="rect">
          <a:avLst/>
        </a:prstGeom>
        <a:ln w="22225">
          <a:solidFill>
            <a:schemeClr val="accent1">
              <a:lumMod val="75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83820</xdr:rowOff>
    </xdr:from>
    <xdr:to>
      <xdr:col>2</xdr:col>
      <xdr:colOff>255905</xdr:colOff>
      <xdr:row>3</xdr:row>
      <xdr:rowOff>155122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2489975-E738-4DFE-9B61-EB3F024223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83820"/>
          <a:ext cx="1790700" cy="5518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439838</xdr:colOff>
      <xdr:row>0</xdr:row>
      <xdr:rowOff>24114</xdr:rowOff>
    </xdr:from>
    <xdr:to>
      <xdr:col>5</xdr:col>
      <xdr:colOff>1213357</xdr:colOff>
      <xdr:row>4</xdr:row>
      <xdr:rowOff>134634</xdr:rowOff>
    </xdr:to>
    <xdr:pic>
      <xdr:nvPicPr>
        <xdr:cNvPr id="3" name="Picture 2" descr="Logo&#10;&#10;Description automatically generated">
          <a:extLst>
            <a:ext uri="{FF2B5EF4-FFF2-40B4-BE49-F238E27FC236}">
              <a16:creationId xmlns:a16="http://schemas.microsoft.com/office/drawing/2014/main" id="{ECE0AD64-0A36-4838-9C6C-49CD25392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4553" y="24114"/>
          <a:ext cx="773519" cy="737482"/>
        </a:xfrm>
        <a:prstGeom prst="rect">
          <a:avLst/>
        </a:prstGeom>
      </xdr:spPr>
    </xdr:pic>
    <xdr:clientData/>
  </xdr:twoCellAnchor>
  <xdr:twoCellAnchor editAs="oneCell">
    <xdr:from>
      <xdr:col>3</xdr:col>
      <xdr:colOff>265253</xdr:colOff>
      <xdr:row>0</xdr:row>
      <xdr:rowOff>84399</xdr:rowOff>
    </xdr:from>
    <xdr:to>
      <xdr:col>3</xdr:col>
      <xdr:colOff>884378</xdr:colOff>
      <xdr:row>4</xdr:row>
      <xdr:rowOff>78467</xdr:rowOff>
    </xdr:to>
    <xdr:pic>
      <xdr:nvPicPr>
        <xdr:cNvPr id="4" name="Immagine 3" descr="Immagine che contiene Elementi grafici, Carattere, clipart, grafica&#10;&#10;Il contenuto generato dall'IA potrebbe non essere corretto.">
          <a:extLst>
            <a:ext uri="{FF2B5EF4-FFF2-40B4-BE49-F238E27FC236}">
              <a16:creationId xmlns:a16="http://schemas.microsoft.com/office/drawing/2014/main" id="{08DD5642-5474-D7A3-91CB-6B3F23763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0918" y="84399"/>
          <a:ext cx="619125" cy="621030"/>
        </a:xfrm>
        <a:prstGeom prst="rect">
          <a:avLst/>
        </a:prstGeom>
        <a:ln w="22225">
          <a:solidFill>
            <a:schemeClr val="accent1">
              <a:lumMod val="75000"/>
            </a:schemeClr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3D2A9-8812-49AD-B710-273C89BA1388}">
  <sheetPr>
    <pageSetUpPr fitToPage="1"/>
  </sheetPr>
  <dimension ref="A1:G24"/>
  <sheetViews>
    <sheetView showGridLines="0" tabSelected="1" zoomScale="81" workbookViewId="0">
      <selection activeCell="C26" sqref="C26"/>
    </sheetView>
  </sheetViews>
  <sheetFormatPr defaultColWidth="8.85546875" defaultRowHeight="12.75" x14ac:dyDescent="0.2"/>
  <cols>
    <col min="1" max="1" width="53.140625" style="2" customWidth="1"/>
    <col min="2" max="2" width="40.5703125" style="2" customWidth="1"/>
    <col min="3" max="4" width="8.85546875" style="2"/>
    <col min="5" max="5" width="23.85546875" style="2" customWidth="1"/>
    <col min="6" max="6" width="16.28515625" style="2" customWidth="1"/>
    <col min="7" max="7" width="14.5703125" style="2" customWidth="1"/>
    <col min="8" max="16384" width="8.85546875" style="2"/>
  </cols>
  <sheetData>
    <row r="1" spans="1:7" x14ac:dyDescent="0.2">
      <c r="A1" s="1"/>
    </row>
    <row r="2" spans="1:7" x14ac:dyDescent="0.2">
      <c r="A2" s="1"/>
    </row>
    <row r="3" spans="1:7" x14ac:dyDescent="0.2">
      <c r="A3" s="1"/>
    </row>
    <row r="4" spans="1:7" x14ac:dyDescent="0.2">
      <c r="A4" s="1"/>
    </row>
    <row r="6" spans="1:7" ht="31.15" customHeight="1" x14ac:dyDescent="0.2">
      <c r="A6" s="60" t="s">
        <v>65</v>
      </c>
      <c r="B6" s="60"/>
      <c r="C6" s="60"/>
      <c r="D6" s="60"/>
      <c r="E6" s="60"/>
    </row>
    <row r="7" spans="1:7" ht="15.6" customHeight="1" x14ac:dyDescent="0.2"/>
    <row r="8" spans="1:7" s="1" customFormat="1" x14ac:dyDescent="0.2">
      <c r="A8" s="3" t="s">
        <v>7</v>
      </c>
      <c r="B8" s="61"/>
      <c r="C8" s="62"/>
      <c r="D8" s="62"/>
      <c r="E8" s="63"/>
    </row>
    <row r="9" spans="1:7" s="1" customFormat="1" x14ac:dyDescent="0.2">
      <c r="A9" s="3" t="s">
        <v>8</v>
      </c>
      <c r="B9" s="4"/>
      <c r="C9" s="5"/>
      <c r="D9" s="5"/>
      <c r="E9" s="6"/>
    </row>
    <row r="10" spans="1:7" s="1" customFormat="1" x14ac:dyDescent="0.2">
      <c r="A10" s="3" t="s">
        <v>9</v>
      </c>
      <c r="B10" s="61"/>
      <c r="C10" s="62"/>
      <c r="D10" s="62"/>
      <c r="E10" s="63"/>
    </row>
    <row r="12" spans="1:7" x14ac:dyDescent="0.2">
      <c r="A12" s="29" t="s">
        <v>10</v>
      </c>
      <c r="B12" s="68" t="s">
        <v>18</v>
      </c>
      <c r="C12" s="69"/>
      <c r="D12" s="69"/>
      <c r="E12" s="70"/>
      <c r="F12" s="9" t="s">
        <v>17</v>
      </c>
      <c r="G12" s="9" t="s">
        <v>0</v>
      </c>
    </row>
    <row r="13" spans="1:7" x14ac:dyDescent="0.2">
      <c r="A13" s="12" t="s">
        <v>63</v>
      </c>
      <c r="B13" s="71" t="s">
        <v>12</v>
      </c>
      <c r="C13" s="71"/>
      <c r="D13" s="71"/>
      <c r="E13" s="71"/>
      <c r="F13" s="10">
        <f>Analitico!G16</f>
        <v>0</v>
      </c>
      <c r="G13" s="14">
        <f>Analitico!H16</f>
        <v>0</v>
      </c>
    </row>
    <row r="14" spans="1:7" x14ac:dyDescent="0.2">
      <c r="A14" s="12" t="s">
        <v>1</v>
      </c>
      <c r="B14" s="72" t="s">
        <v>13</v>
      </c>
      <c r="C14" s="72"/>
      <c r="D14" s="72"/>
      <c r="E14" s="72"/>
      <c r="F14" s="10">
        <f>Analitico!G19</f>
        <v>0</v>
      </c>
      <c r="G14" s="14">
        <f>Analitico!H19</f>
        <v>0</v>
      </c>
    </row>
    <row r="15" spans="1:7" x14ac:dyDescent="0.2">
      <c r="A15" s="12" t="s">
        <v>2</v>
      </c>
      <c r="B15" s="72" t="s">
        <v>4</v>
      </c>
      <c r="C15" s="72"/>
      <c r="D15" s="72"/>
      <c r="E15" s="72"/>
      <c r="F15" s="10">
        <f>Analitico!G35</f>
        <v>0</v>
      </c>
      <c r="G15" s="14">
        <f>Analitico!H35</f>
        <v>0</v>
      </c>
    </row>
    <row r="16" spans="1:7" x14ac:dyDescent="0.2">
      <c r="A16" s="12" t="s">
        <v>3</v>
      </c>
      <c r="B16" s="72" t="s">
        <v>54</v>
      </c>
      <c r="C16" s="72"/>
      <c r="D16" s="72"/>
      <c r="E16" s="72"/>
      <c r="F16" s="10">
        <f>Analitico!G43</f>
        <v>0</v>
      </c>
      <c r="G16" s="11">
        <f>Analitico!H43</f>
        <v>0</v>
      </c>
    </row>
    <row r="17" spans="1:7" x14ac:dyDescent="0.2">
      <c r="A17" s="64" t="s">
        <v>15</v>
      </c>
      <c r="B17" s="65"/>
      <c r="C17" s="65"/>
      <c r="D17" s="65"/>
      <c r="E17" s="65"/>
      <c r="F17" s="25">
        <f>Analitico!G44</f>
        <v>0</v>
      </c>
      <c r="G17" s="30"/>
    </row>
    <row r="18" spans="1:7" x14ac:dyDescent="0.2">
      <c r="A18" s="12" t="s">
        <v>5</v>
      </c>
      <c r="B18" s="72" t="s">
        <v>14</v>
      </c>
      <c r="C18" s="72"/>
      <c r="D18" s="72"/>
      <c r="E18" s="72"/>
      <c r="F18" s="10">
        <f>Analitico!G46</f>
        <v>0</v>
      </c>
      <c r="G18" s="11">
        <f>Analitico!H46</f>
        <v>0</v>
      </c>
    </row>
    <row r="19" spans="1:7" ht="25.15" customHeight="1" x14ac:dyDescent="0.2">
      <c r="A19" s="66" t="s">
        <v>16</v>
      </c>
      <c r="B19" s="67"/>
      <c r="C19" s="67"/>
      <c r="D19" s="67"/>
      <c r="E19" s="67"/>
      <c r="F19" s="27">
        <f>Analitico!G47</f>
        <v>0</v>
      </c>
      <c r="G19" s="28"/>
    </row>
    <row r="20" spans="1:7" x14ac:dyDescent="0.2">
      <c r="B20" s="59" t="s">
        <v>6</v>
      </c>
      <c r="C20" s="59"/>
      <c r="D20" s="59"/>
      <c r="E20" s="59"/>
      <c r="F20" s="10">
        <f>Analitico!G48</f>
        <v>0</v>
      </c>
      <c r="G20" s="11">
        <f>Analitico!H48</f>
        <v>0</v>
      </c>
    </row>
    <row r="21" spans="1:7" ht="31.9" customHeight="1" x14ac:dyDescent="0.2">
      <c r="A21" s="53" t="s">
        <v>61</v>
      </c>
      <c r="B21" s="54"/>
      <c r="C21" s="54"/>
      <c r="D21" s="54"/>
      <c r="E21" s="55"/>
      <c r="F21" s="25">
        <f>Analitico!G49</f>
        <v>0</v>
      </c>
      <c r="G21" s="30"/>
    </row>
    <row r="22" spans="1:7" ht="49.15" customHeight="1" x14ac:dyDescent="0.2">
      <c r="A22" s="56" t="s">
        <v>60</v>
      </c>
      <c r="B22" s="57"/>
      <c r="C22" s="57"/>
      <c r="D22" s="57"/>
      <c r="E22" s="58"/>
      <c r="F22" s="36">
        <f>Analitico!G50</f>
        <v>0</v>
      </c>
      <c r="G22" s="37"/>
    </row>
    <row r="24" spans="1:7" ht="25.5" x14ac:dyDescent="0.2">
      <c r="A24" s="103" t="s">
        <v>69</v>
      </c>
      <c r="B24" s="104"/>
    </row>
  </sheetData>
  <mergeCells count="14">
    <mergeCell ref="A21:E21"/>
    <mergeCell ref="A22:E22"/>
    <mergeCell ref="B20:E20"/>
    <mergeCell ref="A6:E6"/>
    <mergeCell ref="B8:E8"/>
    <mergeCell ref="B10:E10"/>
    <mergeCell ref="A17:E17"/>
    <mergeCell ref="A19:E19"/>
    <mergeCell ref="B12:E12"/>
    <mergeCell ref="B13:E13"/>
    <mergeCell ref="B14:E14"/>
    <mergeCell ref="B15:E15"/>
    <mergeCell ref="B16:E16"/>
    <mergeCell ref="B18:E18"/>
  </mergeCells>
  <pageMargins left="0.7" right="0.7" top="0.75" bottom="0.75" header="0.3" footer="0.3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2E515-EA96-401F-91DE-69D986A24B12}">
  <sheetPr>
    <pageSetUpPr fitToPage="1"/>
  </sheetPr>
  <dimension ref="A1:I50"/>
  <sheetViews>
    <sheetView showGridLines="0" topLeftCell="A20" zoomScale="79" zoomScaleNormal="395" workbookViewId="0">
      <selection activeCell="B13" sqref="B13:F13"/>
    </sheetView>
  </sheetViews>
  <sheetFormatPr defaultColWidth="8.85546875" defaultRowHeight="12.75" x14ac:dyDescent="0.2"/>
  <cols>
    <col min="1" max="2" width="11.5703125" style="2" customWidth="1"/>
    <col min="3" max="3" width="26.5703125" style="2" customWidth="1"/>
    <col min="4" max="4" width="26.28515625" style="2" customWidth="1"/>
    <col min="5" max="5" width="8.85546875" style="2"/>
    <col min="6" max="6" width="53.85546875" style="2" customWidth="1"/>
    <col min="7" max="7" width="16.28515625" style="2" customWidth="1"/>
    <col min="8" max="8" width="14.5703125" style="2" customWidth="1"/>
    <col min="9" max="16384" width="8.85546875" style="2"/>
  </cols>
  <sheetData>
    <row r="1" spans="1:9" x14ac:dyDescent="0.2">
      <c r="A1" s="1"/>
      <c r="B1" s="1"/>
    </row>
    <row r="2" spans="1:9" x14ac:dyDescent="0.2">
      <c r="A2" s="1"/>
      <c r="B2" s="1"/>
    </row>
    <row r="3" spans="1:9" x14ac:dyDescent="0.2">
      <c r="A3" s="1"/>
      <c r="B3" s="1"/>
    </row>
    <row r="4" spans="1:9" x14ac:dyDescent="0.2">
      <c r="A4" s="1"/>
      <c r="B4" s="1"/>
    </row>
    <row r="6" spans="1:9" x14ac:dyDescent="0.2">
      <c r="A6" s="60" t="s">
        <v>64</v>
      </c>
      <c r="B6" s="60"/>
      <c r="C6" s="60"/>
      <c r="D6" s="60"/>
      <c r="E6" s="60"/>
      <c r="F6" s="60"/>
      <c r="G6" s="60"/>
    </row>
    <row r="8" spans="1:9" s="1" customFormat="1" x14ac:dyDescent="0.2">
      <c r="A8" s="3" t="s">
        <v>7</v>
      </c>
      <c r="B8" s="3"/>
      <c r="D8" s="4"/>
      <c r="E8" s="5"/>
      <c r="F8" s="5"/>
      <c r="G8" s="6"/>
    </row>
    <row r="9" spans="1:9" s="1" customFormat="1" x14ac:dyDescent="0.2">
      <c r="A9" s="3" t="s">
        <v>8</v>
      </c>
      <c r="B9" s="3"/>
      <c r="D9" s="4"/>
      <c r="E9" s="5"/>
      <c r="F9" s="5"/>
      <c r="G9" s="6"/>
    </row>
    <row r="10" spans="1:9" s="1" customFormat="1" x14ac:dyDescent="0.2">
      <c r="A10" s="3" t="s">
        <v>9</v>
      </c>
      <c r="B10" s="3"/>
      <c r="D10" s="4"/>
      <c r="E10" s="5"/>
      <c r="F10" s="5"/>
      <c r="G10" s="6"/>
    </row>
    <row r="12" spans="1:9" ht="38.25" x14ac:dyDescent="0.2">
      <c r="A12" s="7" t="s">
        <v>10</v>
      </c>
      <c r="B12" s="8" t="s">
        <v>19</v>
      </c>
      <c r="C12" s="68" t="s">
        <v>18</v>
      </c>
      <c r="D12" s="69"/>
      <c r="E12" s="69"/>
      <c r="F12" s="70"/>
      <c r="G12" s="9" t="s">
        <v>17</v>
      </c>
      <c r="H12" s="9" t="s">
        <v>0</v>
      </c>
    </row>
    <row r="13" spans="1:9" s="48" customFormat="1" ht="23.45" customHeight="1" x14ac:dyDescent="0.2">
      <c r="A13" s="73" t="s">
        <v>11</v>
      </c>
      <c r="B13" s="79" t="s">
        <v>12</v>
      </c>
      <c r="C13" s="80"/>
      <c r="D13" s="80"/>
      <c r="E13" s="80"/>
      <c r="F13" s="81"/>
      <c r="G13" s="46"/>
      <c r="H13" s="47"/>
    </row>
    <row r="14" spans="1:9" x14ac:dyDescent="0.2">
      <c r="A14" s="74"/>
      <c r="B14" s="43" t="s">
        <v>20</v>
      </c>
      <c r="C14" s="82" t="s">
        <v>62</v>
      </c>
      <c r="D14" s="83"/>
      <c r="E14" s="83"/>
      <c r="F14" s="84"/>
      <c r="G14" s="13">
        <v>0</v>
      </c>
      <c r="H14" s="14"/>
    </row>
    <row r="15" spans="1:9" x14ac:dyDescent="0.2">
      <c r="A15" s="74"/>
      <c r="B15" s="43" t="s">
        <v>56</v>
      </c>
      <c r="C15" s="83" t="s">
        <v>57</v>
      </c>
      <c r="D15" s="83"/>
      <c r="E15" s="83"/>
      <c r="F15" s="84"/>
      <c r="G15" s="13">
        <v>0</v>
      </c>
      <c r="H15" s="14"/>
    </row>
    <row r="16" spans="1:9" ht="13.9" customHeight="1" x14ac:dyDescent="0.2">
      <c r="A16" s="75"/>
      <c r="B16" s="94" t="s">
        <v>21</v>
      </c>
      <c r="C16" s="95"/>
      <c r="D16" s="95"/>
      <c r="E16" s="95"/>
      <c r="F16" s="96"/>
      <c r="G16" s="15">
        <f>G14+G15</f>
        <v>0</v>
      </c>
      <c r="H16" s="16">
        <f>IF(ISERROR(G16/$G$47),0,G16/$G$47)</f>
        <v>0</v>
      </c>
      <c r="I16" s="17" t="str">
        <f>IF(H16&gt;3%," Importo della progettazione superiore al 3%","")</f>
        <v/>
      </c>
    </row>
    <row r="17" spans="1:9" s="48" customFormat="1" ht="23.45" customHeight="1" x14ac:dyDescent="0.2">
      <c r="A17" s="73" t="s">
        <v>1</v>
      </c>
      <c r="B17" s="76" t="s">
        <v>13</v>
      </c>
      <c r="C17" s="77"/>
      <c r="D17" s="77"/>
      <c r="E17" s="77"/>
      <c r="F17" s="78"/>
      <c r="G17" s="46"/>
      <c r="H17" s="47"/>
    </row>
    <row r="18" spans="1:9" x14ac:dyDescent="0.2">
      <c r="A18" s="74"/>
      <c r="B18" s="43" t="s">
        <v>22</v>
      </c>
      <c r="C18" s="88" t="s">
        <v>52</v>
      </c>
      <c r="D18" s="86"/>
      <c r="E18" s="86"/>
      <c r="F18" s="87"/>
      <c r="G18" s="13">
        <v>0</v>
      </c>
      <c r="H18" s="11"/>
    </row>
    <row r="19" spans="1:9" ht="13.9" customHeight="1" x14ac:dyDescent="0.2">
      <c r="A19" s="75"/>
      <c r="B19" s="94" t="s">
        <v>23</v>
      </c>
      <c r="C19" s="95"/>
      <c r="D19" s="95"/>
      <c r="E19" s="95"/>
      <c r="F19" s="96"/>
      <c r="G19" s="15">
        <f>G18</f>
        <v>0</v>
      </c>
      <c r="H19" s="16">
        <f>IF(ISERROR(G19/$G$47),0,G19/$G$47)</f>
        <v>0</v>
      </c>
      <c r="I19" s="17" t="str">
        <f>IF(H19&gt;10%," Importo promozione, informazione, sensibilizzazione superiore al 10%","")</f>
        <v/>
      </c>
    </row>
    <row r="20" spans="1:9" s="48" customFormat="1" ht="23.45" customHeight="1" x14ac:dyDescent="0.2">
      <c r="A20" s="73" t="s">
        <v>2</v>
      </c>
      <c r="B20" s="76" t="s">
        <v>4</v>
      </c>
      <c r="C20" s="77"/>
      <c r="D20" s="77"/>
      <c r="E20" s="77"/>
      <c r="F20" s="78"/>
      <c r="G20" s="46"/>
      <c r="H20" s="47"/>
    </row>
    <row r="21" spans="1:9" x14ac:dyDescent="0.2">
      <c r="A21" s="74"/>
      <c r="B21" s="43" t="s">
        <v>24</v>
      </c>
      <c r="C21" s="85" t="s">
        <v>36</v>
      </c>
      <c r="D21" s="86"/>
      <c r="E21" s="86"/>
      <c r="F21" s="87"/>
      <c r="G21" s="10"/>
      <c r="H21" s="11"/>
    </row>
    <row r="22" spans="1:9" x14ac:dyDescent="0.2">
      <c r="A22" s="74"/>
      <c r="B22" s="18"/>
      <c r="C22" s="88" t="s">
        <v>32</v>
      </c>
      <c r="D22" s="89"/>
      <c r="E22" s="89"/>
      <c r="F22" s="90"/>
      <c r="G22" s="13">
        <v>0</v>
      </c>
      <c r="H22" s="11"/>
    </row>
    <row r="23" spans="1:9" ht="25.9" customHeight="1" x14ac:dyDescent="0.2">
      <c r="A23" s="74"/>
      <c r="B23" s="18"/>
      <c r="C23" s="100" t="s">
        <v>37</v>
      </c>
      <c r="D23" s="101"/>
      <c r="E23" s="101"/>
      <c r="F23" s="102"/>
      <c r="G23" s="13">
        <v>0</v>
      </c>
      <c r="H23" s="11"/>
    </row>
    <row r="24" spans="1:9" ht="25.9" customHeight="1" x14ac:dyDescent="0.2">
      <c r="A24" s="74"/>
      <c r="B24" s="18"/>
      <c r="C24" s="41"/>
      <c r="D24" s="42"/>
      <c r="E24" s="42"/>
      <c r="F24" s="44" t="s">
        <v>66</v>
      </c>
      <c r="G24" s="52">
        <f>SUM(G22:G23)</f>
        <v>0</v>
      </c>
      <c r="H24" s="11"/>
    </row>
    <row r="25" spans="1:9" ht="30.6" customHeight="1" x14ac:dyDescent="0.2">
      <c r="A25" s="74"/>
      <c r="B25" s="43" t="s">
        <v>25</v>
      </c>
      <c r="C25" s="97" t="s">
        <v>31</v>
      </c>
      <c r="D25" s="98"/>
      <c r="E25" s="98"/>
      <c r="F25" s="99"/>
      <c r="G25" s="10"/>
      <c r="H25" s="19">
        <f>IF(ISERROR(G28/$G$47),0,G28/$G$47)</f>
        <v>0</v>
      </c>
      <c r="I25" s="17" t="str">
        <f>IF(H25&gt;10%," Importo costi del personale interno ed esterno per le attività di gestione e amministrazione superiore al 10%","")</f>
        <v/>
      </c>
    </row>
    <row r="26" spans="1:9" x14ac:dyDescent="0.2">
      <c r="A26" s="74"/>
      <c r="B26" s="18"/>
      <c r="C26" s="82" t="s">
        <v>34</v>
      </c>
      <c r="D26" s="83"/>
      <c r="E26" s="83"/>
      <c r="F26" s="84"/>
      <c r="G26" s="13">
        <v>0</v>
      </c>
      <c r="H26" s="11"/>
    </row>
    <row r="27" spans="1:9" x14ac:dyDescent="0.2">
      <c r="A27" s="74"/>
      <c r="B27" s="18"/>
      <c r="C27" s="59" t="s">
        <v>33</v>
      </c>
      <c r="D27" s="59"/>
      <c r="E27" s="59"/>
      <c r="F27" s="59"/>
      <c r="G27" s="13">
        <v>0</v>
      </c>
      <c r="H27" s="11"/>
    </row>
    <row r="28" spans="1:9" x14ac:dyDescent="0.2">
      <c r="A28" s="74"/>
      <c r="B28" s="18"/>
      <c r="C28" s="38"/>
      <c r="D28" s="39"/>
      <c r="E28" s="39"/>
      <c r="F28" s="44" t="s">
        <v>67</v>
      </c>
      <c r="G28" s="52">
        <f>SUM(G26:G27)</f>
        <v>0</v>
      </c>
      <c r="H28" s="11"/>
    </row>
    <row r="29" spans="1:9" x14ac:dyDescent="0.2">
      <c r="A29" s="74"/>
      <c r="B29" s="43" t="s">
        <v>26</v>
      </c>
      <c r="C29" s="20" t="s">
        <v>30</v>
      </c>
      <c r="D29" s="21"/>
      <c r="E29" s="21"/>
      <c r="F29" s="22"/>
      <c r="G29" s="10"/>
      <c r="H29" s="11"/>
    </row>
    <row r="30" spans="1:9" x14ac:dyDescent="0.2">
      <c r="A30" s="74"/>
      <c r="B30" s="18"/>
      <c r="C30" s="88" t="s">
        <v>27</v>
      </c>
      <c r="D30" s="89"/>
      <c r="E30" s="89"/>
      <c r="F30" s="90"/>
      <c r="G30" s="13">
        <v>0</v>
      </c>
      <c r="H30" s="11"/>
    </row>
    <row r="31" spans="1:9" x14ac:dyDescent="0.2">
      <c r="A31" s="74"/>
      <c r="B31" s="18"/>
      <c r="C31" s="88" t="s">
        <v>28</v>
      </c>
      <c r="D31" s="89"/>
      <c r="E31" s="89"/>
      <c r="F31" s="90"/>
      <c r="G31" s="13">
        <v>0</v>
      </c>
      <c r="H31" s="11"/>
    </row>
    <row r="32" spans="1:9" x14ac:dyDescent="0.2">
      <c r="A32" s="74"/>
      <c r="B32" s="18"/>
      <c r="C32" s="88" t="s">
        <v>29</v>
      </c>
      <c r="D32" s="89"/>
      <c r="E32" s="89"/>
      <c r="F32" s="90"/>
      <c r="G32" s="13">
        <v>0</v>
      </c>
      <c r="H32" s="11"/>
    </row>
    <row r="33" spans="1:9" x14ac:dyDescent="0.2">
      <c r="A33" s="74"/>
      <c r="B33" s="18"/>
      <c r="C33" s="88" t="s">
        <v>38</v>
      </c>
      <c r="D33" s="89"/>
      <c r="E33" s="89"/>
      <c r="F33" s="90"/>
      <c r="G33" s="13">
        <v>0</v>
      </c>
      <c r="H33" s="11"/>
    </row>
    <row r="34" spans="1:9" x14ac:dyDescent="0.2">
      <c r="A34" s="74"/>
      <c r="B34" s="45"/>
      <c r="C34" s="40"/>
      <c r="D34" s="40"/>
      <c r="E34" s="40"/>
      <c r="F34" s="44" t="s">
        <v>68</v>
      </c>
      <c r="G34" s="52">
        <f>SUM(G30:G33)</f>
        <v>0</v>
      </c>
      <c r="H34" s="11"/>
    </row>
    <row r="35" spans="1:9" ht="13.9" customHeight="1" x14ac:dyDescent="0.2">
      <c r="A35" s="75"/>
      <c r="B35" s="94" t="s">
        <v>35</v>
      </c>
      <c r="C35" s="95"/>
      <c r="D35" s="95"/>
      <c r="E35" s="95"/>
      <c r="F35" s="96"/>
      <c r="G35" s="23">
        <f>G24+G28+G34</f>
        <v>0</v>
      </c>
      <c r="H35" s="16">
        <f>IF(ISERROR(G35/$G$47),0,G35/$G$47)</f>
        <v>0</v>
      </c>
    </row>
    <row r="36" spans="1:9" s="48" customFormat="1" ht="23.45" customHeight="1" x14ac:dyDescent="0.2">
      <c r="A36" s="73" t="s">
        <v>3</v>
      </c>
      <c r="B36" s="79" t="s">
        <v>55</v>
      </c>
      <c r="C36" s="80"/>
      <c r="D36" s="80"/>
      <c r="E36" s="80"/>
      <c r="F36" s="81"/>
      <c r="G36" s="46"/>
      <c r="H36" s="47"/>
    </row>
    <row r="37" spans="1:9" x14ac:dyDescent="0.2">
      <c r="A37" s="74"/>
      <c r="B37" s="43" t="s">
        <v>39</v>
      </c>
      <c r="C37" s="83" t="s">
        <v>58</v>
      </c>
      <c r="D37" s="83"/>
      <c r="E37" s="83"/>
      <c r="F37" s="84"/>
      <c r="G37" s="24">
        <v>0</v>
      </c>
      <c r="H37" s="11"/>
    </row>
    <row r="38" spans="1:9" x14ac:dyDescent="0.2">
      <c r="A38" s="74"/>
      <c r="B38" s="43" t="s">
        <v>46</v>
      </c>
      <c r="C38" s="83" t="s">
        <v>42</v>
      </c>
      <c r="D38" s="83"/>
      <c r="E38" s="83"/>
      <c r="F38" s="84"/>
      <c r="G38" s="24">
        <v>0</v>
      </c>
      <c r="H38" s="11"/>
    </row>
    <row r="39" spans="1:9" x14ac:dyDescent="0.2">
      <c r="A39" s="74"/>
      <c r="B39" s="43" t="s">
        <v>47</v>
      </c>
      <c r="C39" s="83" t="s">
        <v>53</v>
      </c>
      <c r="D39" s="83"/>
      <c r="E39" s="83"/>
      <c r="F39" s="84"/>
      <c r="G39" s="24">
        <v>0</v>
      </c>
      <c r="H39" s="11"/>
    </row>
    <row r="40" spans="1:9" x14ac:dyDescent="0.2">
      <c r="A40" s="74"/>
      <c r="B40" s="43" t="s">
        <v>48</v>
      </c>
      <c r="C40" s="83" t="s">
        <v>43</v>
      </c>
      <c r="D40" s="83"/>
      <c r="E40" s="83"/>
      <c r="F40" s="84"/>
      <c r="G40" s="24">
        <v>0</v>
      </c>
      <c r="H40" s="11"/>
    </row>
    <row r="41" spans="1:9" x14ac:dyDescent="0.2">
      <c r="A41" s="74"/>
      <c r="B41" s="43" t="s">
        <v>49</v>
      </c>
      <c r="C41" s="83" t="s">
        <v>44</v>
      </c>
      <c r="D41" s="83"/>
      <c r="E41" s="83"/>
      <c r="F41" s="84"/>
      <c r="G41" s="24">
        <v>0</v>
      </c>
      <c r="H41" s="11"/>
    </row>
    <row r="42" spans="1:9" x14ac:dyDescent="0.2">
      <c r="A42" s="75"/>
      <c r="B42" s="43" t="s">
        <v>50</v>
      </c>
      <c r="C42" s="83" t="s">
        <v>45</v>
      </c>
      <c r="D42" s="83"/>
      <c r="E42" s="83"/>
      <c r="F42" s="84"/>
      <c r="G42" s="24">
        <v>0</v>
      </c>
      <c r="H42" s="11"/>
    </row>
    <row r="43" spans="1:9" ht="15" x14ac:dyDescent="0.2">
      <c r="A43" s="94" t="s">
        <v>40</v>
      </c>
      <c r="B43" s="95"/>
      <c r="C43" s="95"/>
      <c r="D43" s="95"/>
      <c r="E43" s="95"/>
      <c r="F43" s="96"/>
      <c r="G43" s="23">
        <f>SUM(G37:G42)</f>
        <v>0</v>
      </c>
      <c r="H43" s="16">
        <f>IF(ISERROR(G43/$G$47),0,G43/$G$47)</f>
        <v>0</v>
      </c>
      <c r="I43" s="17" t="str">
        <f>IF(H43&gt;30%," Importo affidamento attività a soggetti esterni superiore al 30%","")</f>
        <v/>
      </c>
    </row>
    <row r="44" spans="1:9" x14ac:dyDescent="0.2">
      <c r="A44" s="64" t="s">
        <v>15</v>
      </c>
      <c r="B44" s="65"/>
      <c r="C44" s="65"/>
      <c r="D44" s="65"/>
      <c r="E44" s="65"/>
      <c r="F44" s="65"/>
      <c r="G44" s="25">
        <f>SUM(G16+G19+G35+G43)</f>
        <v>0</v>
      </c>
      <c r="H44" s="26"/>
    </row>
    <row r="45" spans="1:9" s="48" customFormat="1" ht="23.45" customHeight="1" x14ac:dyDescent="0.2">
      <c r="A45" s="49" t="s">
        <v>5</v>
      </c>
      <c r="B45" s="76" t="s">
        <v>51</v>
      </c>
      <c r="C45" s="77"/>
      <c r="D45" s="77"/>
      <c r="E45" s="77"/>
      <c r="F45" s="78"/>
      <c r="G45" s="50">
        <f>G44*7%</f>
        <v>0</v>
      </c>
      <c r="H45" s="51" t="e">
        <f>+G45/G44</f>
        <v>#DIV/0!</v>
      </c>
    </row>
    <row r="46" spans="1:9" ht="15" x14ac:dyDescent="0.2">
      <c r="A46" s="94" t="s">
        <v>41</v>
      </c>
      <c r="B46" s="95"/>
      <c r="C46" s="95"/>
      <c r="D46" s="95"/>
      <c r="E46" s="95"/>
      <c r="F46" s="96"/>
      <c r="G46" s="23">
        <f>G45</f>
        <v>0</v>
      </c>
      <c r="H46" s="16">
        <f>IF(ISERROR(G46/$G$44),0,G46/$G$44)</f>
        <v>0</v>
      </c>
      <c r="I46" s="17" t="str">
        <f>IF(H46&gt;7%," Importo spese generali di funzionamento e gestione del progetto superiore al 7%","")</f>
        <v/>
      </c>
    </row>
    <row r="47" spans="1:9" ht="21.6" customHeight="1" x14ac:dyDescent="0.2">
      <c r="A47" s="66" t="s">
        <v>16</v>
      </c>
      <c r="B47" s="67"/>
      <c r="C47" s="67"/>
      <c r="D47" s="67"/>
      <c r="E47" s="67"/>
      <c r="F47" s="67"/>
      <c r="G47" s="27">
        <f>SUM(G16+G19+G35+G43+G46)</f>
        <v>0</v>
      </c>
      <c r="H47" s="28"/>
    </row>
    <row r="48" spans="1:9" ht="17.45" customHeight="1" x14ac:dyDescent="0.2">
      <c r="C48" s="59" t="s">
        <v>59</v>
      </c>
      <c r="D48" s="59"/>
      <c r="E48" s="59"/>
      <c r="F48" s="59"/>
      <c r="G48" s="13">
        <v>0</v>
      </c>
      <c r="H48" s="19">
        <f>IF(ISERROR(G48/$G$47),0,G48/$G$47)</f>
        <v>0</v>
      </c>
    </row>
    <row r="49" spans="1:9" ht="36.4" customHeight="1" x14ac:dyDescent="0.2">
      <c r="A49" s="53" t="s">
        <v>61</v>
      </c>
      <c r="B49" s="54"/>
      <c r="C49" s="54"/>
      <c r="D49" s="54"/>
      <c r="E49" s="54"/>
      <c r="F49" s="55"/>
      <c r="G49" s="34">
        <f>G48</f>
        <v>0</v>
      </c>
      <c r="H49" s="35"/>
    </row>
    <row r="50" spans="1:9" ht="58.15" customHeight="1" x14ac:dyDescent="0.2">
      <c r="A50" s="91" t="s">
        <v>60</v>
      </c>
      <c r="B50" s="92"/>
      <c r="C50" s="92"/>
      <c r="D50" s="92"/>
      <c r="E50" s="92"/>
      <c r="F50" s="93"/>
      <c r="G50" s="32">
        <f>SUM(G47-G49)</f>
        <v>0</v>
      </c>
      <c r="H50" s="33" t="e">
        <f>G50/G47</f>
        <v>#DIV/0!</v>
      </c>
      <c r="I50" s="31" t="str">
        <f>IF(OR(G50&gt;250000.01, G50&lt;150000), "Importo progetto non conforme a quanto previsto dall'Avviso", "")</f>
        <v>Importo progetto non conforme a quanto previsto dall'Avviso</v>
      </c>
    </row>
  </sheetData>
  <mergeCells count="40">
    <mergeCell ref="A6:G6"/>
    <mergeCell ref="C14:F14"/>
    <mergeCell ref="C18:F18"/>
    <mergeCell ref="C30:F30"/>
    <mergeCell ref="A44:F44"/>
    <mergeCell ref="C27:F27"/>
    <mergeCell ref="C25:F25"/>
    <mergeCell ref="C12:F12"/>
    <mergeCell ref="C23:F23"/>
    <mergeCell ref="C22:F22"/>
    <mergeCell ref="C37:F37"/>
    <mergeCell ref="A13:A16"/>
    <mergeCell ref="B16:F16"/>
    <mergeCell ref="B19:F19"/>
    <mergeCell ref="A17:A19"/>
    <mergeCell ref="B35:F35"/>
    <mergeCell ref="B45:F45"/>
    <mergeCell ref="C42:F42"/>
    <mergeCell ref="C48:F48"/>
    <mergeCell ref="A49:F49"/>
    <mergeCell ref="A50:F50"/>
    <mergeCell ref="A47:F47"/>
    <mergeCell ref="A46:F46"/>
    <mergeCell ref="A43:F43"/>
    <mergeCell ref="A36:A42"/>
    <mergeCell ref="C41:F41"/>
    <mergeCell ref="C38:F38"/>
    <mergeCell ref="C39:F39"/>
    <mergeCell ref="C40:F40"/>
    <mergeCell ref="B36:F36"/>
    <mergeCell ref="A20:A35"/>
    <mergeCell ref="B20:F20"/>
    <mergeCell ref="B17:F17"/>
    <mergeCell ref="B13:F13"/>
    <mergeCell ref="C26:F26"/>
    <mergeCell ref="C21:F21"/>
    <mergeCell ref="C31:F31"/>
    <mergeCell ref="C32:F32"/>
    <mergeCell ref="C33:F33"/>
    <mergeCell ref="C15:F15"/>
  </mergeCells>
  <phoneticPr fontId="3" type="noConversion"/>
  <conditionalFormatting sqref="H16:H48">
    <cfRule type="expression" dxfId="0" priority="1">
      <formula>I16&lt;&gt;""</formula>
    </cfRule>
  </conditionalFormatting>
  <pageMargins left="0.7" right="0.7" top="0.75" bottom="0.75" header="0.3" footer="0.3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FDED4920FC5946B38630A66398AAF1" ma:contentTypeVersion="8" ma:contentTypeDescription="Create a new document." ma:contentTypeScope="" ma:versionID="5dfc67a0be14e923b77496216078633a">
  <xsd:schema xmlns:xsd="http://www.w3.org/2001/XMLSchema" xmlns:xs="http://www.w3.org/2001/XMLSchema" xmlns:p="http://schemas.microsoft.com/office/2006/metadata/properties" xmlns:ns2="520c2c12-01e8-41be-bf12-d5e73c3b3580" targetNamespace="http://schemas.microsoft.com/office/2006/metadata/properties" ma:root="true" ma:fieldsID="9abe415cc37fbafcbc1c851b6e1e73da" ns2:_="">
    <xsd:import namespace="520c2c12-01e8-41be-bf12-d5e73c3b35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c2c12-01e8-41be-bf12-d5e73c3b35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AF1AAE-E234-40DB-8A4A-6DCF7E0D3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0c2c12-01e8-41be-bf12-d5e73c3b35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6B48B7-FBCA-4BF2-9CA0-70FBA3674CED}">
  <ds:schemaRefs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metadata/properties"/>
    <ds:schemaRef ds:uri="520c2c12-01e8-41be-bf12-d5e73c3b3580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5C58219-557B-4D0C-A9B0-09A7694E98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Sintesi</vt:lpstr>
      <vt:lpstr>Analitico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2FSE</dc:title>
  <dc:creator>Giovanni Bianchini Italia Lavoro Spa</dc:creator>
  <cp:lastModifiedBy>Carlo Caprari</cp:lastModifiedBy>
  <cp:lastPrinted>2025-09-09T14:31:39Z</cp:lastPrinted>
  <dcterms:created xsi:type="dcterms:W3CDTF">2002-04-11T10:01:52Z</dcterms:created>
  <dcterms:modified xsi:type="dcterms:W3CDTF">2025-09-09T14:39:57Z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0x010100B4FDED4920FC5946B38630A66398AAF1</vt:lpwstr>
  </property>
</Properties>
</file>